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General Table" sheetId="1" r:id="rId1"/>
    <sheet name="Example Phase Noise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<sst xmlns="http://schemas.openxmlformats.org/spreadsheetml/2006/main" count="36" uniqueCount="20">
  <si>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Inherent errors</t>
  </si>
  <si>
    <t xml:space="preserve">specified error </t>
  </si>
  <si>
    <t>standard uncertainty</t>
  </si>
  <si>
    <t>Bandwidth switching error [dB]</t>
  </si>
  <si>
    <t>combined variance</t>
  </si>
  <si>
    <t>combined standard uncertainty</t>
  </si>
  <si>
    <t>Error due to source mismatch</t>
  </si>
  <si>
    <t>VSWR of SA</t>
  </si>
  <si>
    <t>VSWR of DUT</t>
  </si>
  <si>
    <t>error including source mismatch (95%)</t>
  </si>
  <si>
    <t>Level Uncertainty Calculation for R&amp;S FSV</t>
  </si>
  <si>
    <t>Frequency response [dB]</t>
  </si>
  <si>
    <t>Absolute error @128 MHz [dB]</t>
  </si>
  <si>
    <t>Input attenuator switching [dB]</t>
  </si>
  <si>
    <t>Display linearity [dB]</t>
  </si>
  <si>
    <t>IF Gain switching [dB]</t>
  </si>
  <si>
    <t>Resolution Bandwidth error [%]</t>
  </si>
  <si>
    <t>rss error [dB] (95 % confidence level)</t>
  </si>
  <si>
    <t>General Calculation</t>
  </si>
  <si>
    <t>Example: Phase Noise Measurement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</si>
</sst>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1"/>
        <bgColor indexed="28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/>
    </xf>
    <xf numFmtId="2" fontId="0" fillId="2" borderId="7" xfId="0" applyNumberFormat="1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2" fontId="7" fillId="3" borderId="8" xfId="17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hidden="1"/>
    </xf>
    <xf numFmtId="2" fontId="4" fillId="4" borderId="12" xfId="0" applyNumberFormat="1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>
      <alignment horizontal="center"/>
    </xf>
    <xf numFmtId="0" fontId="6" fillId="6" borderId="4" xfId="0" applyFont="1" applyFill="1" applyBorder="1" applyAlignment="1">
      <alignment/>
    </xf>
    <xf numFmtId="0" fontId="0" fillId="6" borderId="9" xfId="0" applyFill="1" applyBorder="1" applyAlignment="1">
      <alignment/>
    </xf>
    <xf numFmtId="2" fontId="4" fillId="4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2DCE6"/>
      <rgbColor rgb="00E2E2E2"/>
      <rgbColor rgb="00444B4F"/>
      <rgbColor rgb="00F56E1E"/>
      <rgbColor rgb="001E46AF"/>
      <rgbColor rgb="00FFFFFF"/>
      <rgbColor rgb="0000000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28.57421875" style="0" customWidth="1"/>
  </cols>
  <sheetData>
    <row r="1" spans="1:3" ht="16.5" thickBot="1">
      <c r="A1" s="36" t="s">
        <v>10</v>
      </c>
      <c r="B1" s="37"/>
      <c r="C1" s="37"/>
    </row>
    <row r="2" spans="1:3" ht="16.5" thickBot="1">
      <c r="A2" s="36" t="s">
        <v>18</v>
      </c>
      <c r="B2" s="37"/>
      <c r="C2" s="37"/>
    </row>
    <row r="3" spans="1:5" ht="26.25" thickBot="1">
      <c r="A3" s="12" t="s">
        <v>0</v>
      </c>
      <c r="B3" s="19" t="s">
        <v>1</v>
      </c>
      <c r="C3" s="20" t="s">
        <v>2</v>
      </c>
      <c r="D3" s="4"/>
      <c r="E3" s="4"/>
    </row>
    <row r="4" spans="1:6" ht="15" customHeight="1">
      <c r="A4" s="13" t="s">
        <v>12</v>
      </c>
      <c r="B4" s="30">
        <v>0.2</v>
      </c>
      <c r="C4" s="33">
        <f aca="true" t="shared" si="0" ref="C4:C9">B4/3^0.5</f>
        <v>0.11547005383792516</v>
      </c>
      <c r="D4" s="4"/>
      <c r="E4" s="11"/>
      <c r="F4" s="5"/>
    </row>
    <row r="5" spans="1:6" ht="15" customHeight="1">
      <c r="A5" s="13" t="s">
        <v>11</v>
      </c>
      <c r="B5" s="31">
        <v>0.3</v>
      </c>
      <c r="C5" s="33">
        <f t="shared" si="0"/>
        <v>0.17320508075688773</v>
      </c>
      <c r="D5" s="4"/>
      <c r="E5" s="5"/>
      <c r="F5" s="5"/>
    </row>
    <row r="6" spans="1:6" ht="15" customHeight="1">
      <c r="A6" s="13" t="s">
        <v>13</v>
      </c>
      <c r="B6" s="31">
        <v>0.2</v>
      </c>
      <c r="C6" s="33">
        <f t="shared" si="0"/>
        <v>0.11547005383792516</v>
      </c>
      <c r="D6" s="4"/>
      <c r="E6" s="5"/>
      <c r="F6" s="5"/>
    </row>
    <row r="7" spans="1:6" ht="15" customHeight="1">
      <c r="A7" s="13" t="s">
        <v>15</v>
      </c>
      <c r="B7" s="31">
        <v>0</v>
      </c>
      <c r="C7" s="33">
        <f t="shared" si="0"/>
        <v>0</v>
      </c>
      <c r="D7" s="4"/>
      <c r="E7" s="5"/>
      <c r="F7" s="5"/>
    </row>
    <row r="8" spans="1:6" ht="15" customHeight="1">
      <c r="A8" s="13" t="s">
        <v>14</v>
      </c>
      <c r="B8" s="31">
        <v>0.1</v>
      </c>
      <c r="C8" s="33">
        <f t="shared" si="0"/>
        <v>0.05773502691896258</v>
      </c>
      <c r="D8" s="4"/>
      <c r="E8" s="5"/>
      <c r="F8" s="5"/>
    </row>
    <row r="9" spans="1:6" ht="15" customHeight="1">
      <c r="A9" s="13" t="s">
        <v>3</v>
      </c>
      <c r="B9" s="31">
        <v>0.1</v>
      </c>
      <c r="C9" s="33">
        <f t="shared" si="0"/>
        <v>0.05773502691896258</v>
      </c>
      <c r="D9" s="4"/>
      <c r="E9" s="5"/>
      <c r="F9" s="5"/>
    </row>
    <row r="10" spans="1:6" ht="15" customHeight="1" thickBot="1">
      <c r="A10" s="14" t="s">
        <v>16</v>
      </c>
      <c r="B10" s="32">
        <v>3</v>
      </c>
      <c r="C10" s="34">
        <f>-10*LOG(1-B10/100)/3^0.5</f>
        <v>0.07637342782295445</v>
      </c>
      <c r="D10" s="7"/>
      <c r="E10" s="5"/>
      <c r="F10" s="5"/>
    </row>
    <row r="11" spans="1:6" ht="15" customHeight="1">
      <c r="A11" s="13" t="s">
        <v>4</v>
      </c>
      <c r="B11" s="22"/>
      <c r="C11" s="23">
        <f>(C4^2+C5^2+C6^2+C7^2+C8^2+C9^2+C10^2)</f>
        <v>0.06916623381076137</v>
      </c>
      <c r="D11" s="4"/>
      <c r="E11" s="5"/>
      <c r="F11" s="5"/>
    </row>
    <row r="12" spans="1:6" ht="15" customHeight="1">
      <c r="A12" s="13" t="s">
        <v>5</v>
      </c>
      <c r="B12" s="21"/>
      <c r="C12" s="23">
        <f>C11^0.5</f>
        <v>0.2629947410325183</v>
      </c>
      <c r="D12" s="4"/>
      <c r="E12" s="5"/>
      <c r="F12" s="5"/>
    </row>
    <row r="13" spans="1:6" ht="15" customHeight="1" thickBot="1">
      <c r="A13" s="15" t="s">
        <v>17</v>
      </c>
      <c r="B13" s="24"/>
      <c r="C13" s="34">
        <f>C12*1.96</f>
        <v>0.5154696924237359</v>
      </c>
      <c r="D13" s="6"/>
      <c r="E13" s="6"/>
      <c r="F13" s="6"/>
    </row>
    <row r="14" spans="1:3" ht="15" customHeight="1">
      <c r="A14" s="16"/>
      <c r="B14" s="25"/>
      <c r="C14" s="26"/>
    </row>
    <row r="15" spans="1:3" ht="15" customHeight="1">
      <c r="A15" s="17" t="s">
        <v>6</v>
      </c>
      <c r="B15" s="21"/>
      <c r="C15" s="27"/>
    </row>
    <row r="16" spans="1:3" ht="15" customHeight="1">
      <c r="A16" s="13" t="s">
        <v>7</v>
      </c>
      <c r="B16" s="35">
        <v>1.5</v>
      </c>
      <c r="C16" s="38">
        <f>ABS(20*LOG(1-(((B17-1)/(B17+1))*((B16-1)/(B16+1))))/(2^0.5))</f>
        <v>0.25072262679594404</v>
      </c>
    </row>
    <row r="17" spans="1:5" ht="15" customHeight="1">
      <c r="A17" s="13" t="s">
        <v>8</v>
      </c>
      <c r="B17" s="35">
        <v>1.5</v>
      </c>
      <c r="C17" s="39"/>
      <c r="E17" s="8"/>
    </row>
    <row r="18" spans="1:5" ht="15" customHeight="1">
      <c r="A18" s="18" t="s">
        <v>4</v>
      </c>
      <c r="B18" s="28"/>
      <c r="C18" s="23">
        <f>C11+C16^2</f>
        <v>0.1320280693982196</v>
      </c>
      <c r="E18" s="2"/>
    </row>
    <row r="19" spans="1:5" ht="15" customHeight="1">
      <c r="A19" s="18" t="s">
        <v>5</v>
      </c>
      <c r="B19" s="28"/>
      <c r="C19" s="23">
        <f>C18^0.5</f>
        <v>0.3633566696762557</v>
      </c>
      <c r="E19" s="2"/>
    </row>
    <row r="20" spans="1:3" ht="15" customHeight="1" thickBot="1">
      <c r="A20" s="15" t="s">
        <v>9</v>
      </c>
      <c r="B20" s="29"/>
      <c r="C20" s="34">
        <f>C19*1.96</f>
        <v>0.7121790725654611</v>
      </c>
    </row>
    <row r="21" ht="15" customHeight="1">
      <c r="B21" s="4"/>
    </row>
    <row r="22" spans="1:4" ht="15" customHeight="1">
      <c r="A22" s="3"/>
      <c r="B22" s="4"/>
      <c r="C22" s="4"/>
      <c r="D22" s="4"/>
    </row>
    <row r="23" spans="2:4" ht="15" customHeight="1">
      <c r="B23" s="4"/>
      <c r="C23" s="8"/>
      <c r="D23" s="8"/>
    </row>
    <row r="24" spans="2:4" ht="15" customHeight="1">
      <c r="B24" s="4"/>
      <c r="C24" s="8"/>
      <c r="D24" s="8"/>
    </row>
    <row r="25" spans="2:4" ht="15" customHeight="1">
      <c r="B25" s="4"/>
      <c r="C25" s="8"/>
      <c r="D25" s="8"/>
    </row>
    <row r="26" spans="1:4" ht="15" customHeight="1">
      <c r="A26" s="3"/>
      <c r="B26" s="10"/>
      <c r="C26" s="9"/>
      <c r="D26" s="9"/>
    </row>
    <row r="27" spans="5:8" ht="15" customHeight="1">
      <c r="E27" s="1"/>
      <c r="H27" s="1"/>
    </row>
    <row r="28" ht="15" customHeight="1"/>
    <row r="29" ht="15" customHeight="1"/>
    <row r="30" ht="15" customHeight="1"/>
    <row r="31" ht="15" customHeight="1"/>
  </sheetData>
  <mergeCells count="1">
    <mergeCell ref="C16:C17"/>
  </mergeCells>
  <printOptions gridLines="1"/>
  <pageMargins left="0.75" right="0.75" top="1" bottom="1" header="0.4921259845" footer="0.4921259845"/>
  <pageSetup horizontalDpi="300" verticalDpi="300" orientation="portrait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4" sqref="B4"/>
    </sheetView>
  </sheetViews>
  <sheetFormatPr defaultColWidth="11.421875" defaultRowHeight="12.75"/>
  <cols>
    <col min="1" max="1" width="28.57421875" style="0" customWidth="1"/>
  </cols>
  <sheetData>
    <row r="1" spans="1:3" ht="16.5" thickBot="1">
      <c r="A1" s="36" t="s">
        <v>10</v>
      </c>
      <c r="B1" s="37"/>
      <c r="C1" s="37"/>
    </row>
    <row r="2" spans="1:3" ht="16.5" thickBot="1">
      <c r="A2" s="36" t="s">
        <v>19</v>
      </c>
      <c r="B2" s="37"/>
      <c r="C2" s="37"/>
    </row>
    <row r="3" spans="1:3" ht="26.25" thickBot="1">
      <c r="A3" s="12" t="s">
        <v>0</v>
      </c>
      <c r="B3" s="19" t="s">
        <v>1</v>
      </c>
      <c r="C3" s="20" t="s">
        <v>2</v>
      </c>
    </row>
    <row r="4" spans="1:3" ht="15" customHeight="1">
      <c r="A4" s="13" t="s">
        <v>12</v>
      </c>
      <c r="B4" s="30">
        <v>0</v>
      </c>
      <c r="C4" s="33">
        <f aca="true" t="shared" si="0" ref="C4:C9">B4/3^0.5</f>
        <v>0</v>
      </c>
    </row>
    <row r="5" spans="1:3" ht="15" customHeight="1">
      <c r="A5" s="13" t="s">
        <v>11</v>
      </c>
      <c r="B5" s="31">
        <v>0</v>
      </c>
      <c r="C5" s="33">
        <f t="shared" si="0"/>
        <v>0</v>
      </c>
    </row>
    <row r="6" spans="1:3" ht="15" customHeight="1">
      <c r="A6" s="13" t="s">
        <v>13</v>
      </c>
      <c r="B6" s="31">
        <v>0</v>
      </c>
      <c r="C6" s="33">
        <f t="shared" si="0"/>
        <v>0</v>
      </c>
    </row>
    <row r="7" spans="1:3" ht="15" customHeight="1">
      <c r="A7" s="13" t="s">
        <v>15</v>
      </c>
      <c r="B7" s="31">
        <v>0</v>
      </c>
      <c r="C7" s="33">
        <f t="shared" si="0"/>
        <v>0</v>
      </c>
    </row>
    <row r="8" spans="1:3" ht="15" customHeight="1">
      <c r="A8" s="13" t="s">
        <v>14</v>
      </c>
      <c r="B8" s="31">
        <v>0.1</v>
      </c>
      <c r="C8" s="33">
        <f t="shared" si="0"/>
        <v>0.05773502691896258</v>
      </c>
    </row>
    <row r="9" spans="1:3" ht="15" customHeight="1">
      <c r="A9" s="13" t="s">
        <v>3</v>
      </c>
      <c r="B9" s="31">
        <v>0</v>
      </c>
      <c r="C9" s="33">
        <f t="shared" si="0"/>
        <v>0</v>
      </c>
    </row>
    <row r="10" spans="1:3" ht="15" customHeight="1" thickBot="1">
      <c r="A10" s="14" t="s">
        <v>16</v>
      </c>
      <c r="B10" s="32">
        <v>3</v>
      </c>
      <c r="C10" s="34">
        <f>-10*LOG(1-B10/100)/3^0.5</f>
        <v>0.07637342782295445</v>
      </c>
    </row>
    <row r="11" spans="1:3" ht="15" customHeight="1">
      <c r="A11" s="13" t="s">
        <v>4</v>
      </c>
      <c r="B11" s="22"/>
      <c r="C11" s="23">
        <f>(C4^2+C5^2+C6^2+C7^2+C8^2+C9^2+C10^2)</f>
        <v>0.009166233810761367</v>
      </c>
    </row>
    <row r="12" spans="1:3" ht="15" customHeight="1">
      <c r="A12" s="13" t="s">
        <v>5</v>
      </c>
      <c r="B12" s="21"/>
      <c r="C12" s="23">
        <f>C11^0.5</f>
        <v>0.0957404502327066</v>
      </c>
    </row>
    <row r="13" spans="1:3" ht="15" customHeight="1" thickBot="1">
      <c r="A13" s="15" t="s">
        <v>17</v>
      </c>
      <c r="B13" s="24"/>
      <c r="C13" s="34">
        <f>C12*1.96</f>
        <v>0.18765128245610493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 Uncertainty Calculation for R&amp;S FSV</dc:title>
  <dc:subject/>
  <dc:creator>Kay-Uwe Sander</dc:creator>
  <cp:keywords/>
  <dc:description/>
  <cp:lastModifiedBy>Kay-Uwe Sander</cp:lastModifiedBy>
  <cp:lastPrinted>2010-01-25T15:48:28Z</cp:lastPrinted>
  <dcterms:modified xsi:type="dcterms:W3CDTF">2010-01-25T15:50:13Z</dcterms:modified>
  <cp:category/>
  <cp:version/>
  <cp:contentType/>
  <cp:contentStatus/>
</cp:coreProperties>
</file>